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40" yWindow="460" windowWidth="24380" windowHeight="16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<sst xmlns="http://schemas.openxmlformats.org/spreadsheetml/2006/main" count="30" uniqueCount="5">
  <si>
    <t>Family Size</t>
  </si>
  <si>
    <t>Annual</t>
  </si>
  <si>
    <t>Monthly</t>
  </si>
  <si>
    <t>Weekly</t>
  </si>
  <si>
    <t>Each Add'l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</si>
</sst>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0.000"/>
    <numFmt numFmtId="169" formatCode="0.000%"/>
    <numFmt numFmtId="170" formatCode="0.0%"/>
    <numFmt numFmtId="171" formatCode="&quot;$&quot;#,##0.00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57" applyNumberFormat="1" applyFon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workbookViewId="0" topLeftCell="A43">
      <selection activeCell="B12" sqref="B12"/>
    </sheetView>
  </sheetViews>
  <sheetFormatPr defaultColWidth="8.8515625" defaultRowHeight="12.75"/>
  <cols>
    <col min="1" max="1" width="11.28125" style="0" customWidth="1"/>
    <col min="2" max="2" width="8.8515625" style="0" customWidth="1"/>
    <col min="3" max="3" width="10.421875" style="0" bestFit="1" customWidth="1"/>
    <col min="4" max="4" width="8.8515625" style="0" customWidth="1"/>
    <col min="5" max="5" width="4.00390625" style="0" customWidth="1"/>
    <col min="6" max="6" width="11.421875" style="0" customWidth="1"/>
    <col min="7" max="7" width="10.140625" style="0" bestFit="1" customWidth="1"/>
  </cols>
  <sheetData>
    <row r="1" spans="1:9" ht="12.75">
      <c r="A1" s="6">
        <v>1</v>
      </c>
      <c r="B1" s="7"/>
      <c r="C1" s="7"/>
      <c r="D1" s="8"/>
      <c r="F1" s="9">
        <v>1.15</v>
      </c>
      <c r="G1" s="10"/>
      <c r="H1" s="10"/>
      <c r="I1" s="11"/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1" t="s">
        <v>1</v>
      </c>
      <c r="H2" s="1" t="s">
        <v>2</v>
      </c>
      <c r="I2" s="1" t="s">
        <v>3</v>
      </c>
    </row>
    <row r="3" spans="1:9" ht="12.75">
      <c r="A3" s="1">
        <v>1</v>
      </c>
      <c r="B3" s="2">
        <v>15060</v>
      </c>
      <c r="C3" s="2">
        <f>SUM(B3/12)</f>
        <v>1255</v>
      </c>
      <c r="D3" s="2">
        <f>SUM(B3/52)</f>
        <v>289.61538461538464</v>
      </c>
      <c r="F3" s="1">
        <v>1</v>
      </c>
      <c r="G3" s="2">
        <f>SUM(B3*1.15)</f>
        <v>17319</v>
      </c>
      <c r="H3" s="2">
        <f>SUM(C3*1.15)</f>
        <v>1443.25</v>
      </c>
      <c r="I3" s="2">
        <f>SUM(D3*1.15)</f>
        <v>333.0576923076923</v>
      </c>
    </row>
    <row r="4" spans="1:9" ht="12.75">
      <c r="A4" s="1">
        <v>2</v>
      </c>
      <c r="B4" s="2">
        <v>20440</v>
      </c>
      <c r="C4" s="2">
        <f aca="true" t="shared" si="0" ref="C4:C11">SUM(B4/12)</f>
        <v>1703.3333333333333</v>
      </c>
      <c r="D4" s="2">
        <f aca="true" t="shared" si="1" ref="D4:D11">SUM(B4/52)</f>
        <v>393.0769230769231</v>
      </c>
      <c r="F4" s="1">
        <v>2</v>
      </c>
      <c r="G4" s="2">
        <f aca="true" t="shared" si="2" ref="G4:G10">SUM(B4*1.15)</f>
        <v>23506</v>
      </c>
      <c r="H4" s="2">
        <f aca="true" t="shared" si="3" ref="H4:H10">SUM(C4*1.15)</f>
        <v>1958.833333333333</v>
      </c>
      <c r="I4" s="2">
        <f aca="true" t="shared" si="4" ref="I4:I10">SUM(D4*1.15)</f>
        <v>452.03846153846155</v>
      </c>
    </row>
    <row r="5" spans="1:9" ht="12.75">
      <c r="A5" s="1">
        <v>3</v>
      </c>
      <c r="B5" s="2">
        <v>25820</v>
      </c>
      <c r="C5" s="2">
        <f t="shared" si="0"/>
        <v>2151.6666666666665</v>
      </c>
      <c r="D5" s="2">
        <f t="shared" si="1"/>
        <v>496.53846153846155</v>
      </c>
      <c r="F5" s="1">
        <v>3</v>
      </c>
      <c r="G5" s="2">
        <f t="shared" si="2"/>
        <v>29692.999999999996</v>
      </c>
      <c r="H5" s="2">
        <f t="shared" si="3"/>
        <v>2474.4166666666665</v>
      </c>
      <c r="I5" s="2">
        <f t="shared" si="4"/>
        <v>571.0192307692307</v>
      </c>
    </row>
    <row r="6" spans="1:9" ht="12.75">
      <c r="A6" s="1">
        <v>4</v>
      </c>
      <c r="B6" s="2">
        <v>31200</v>
      </c>
      <c r="C6" s="2">
        <f t="shared" si="0"/>
        <v>2600</v>
      </c>
      <c r="D6" s="2">
        <f t="shared" si="1"/>
        <v>600</v>
      </c>
      <c r="F6" s="1">
        <v>4</v>
      </c>
      <c r="G6" s="2">
        <f t="shared" si="2"/>
        <v>35880</v>
      </c>
      <c r="H6" s="2">
        <f t="shared" si="3"/>
        <v>2989.9999999999995</v>
      </c>
      <c r="I6" s="2">
        <f t="shared" si="4"/>
        <v>690</v>
      </c>
    </row>
    <row r="7" spans="1:9" ht="12.75">
      <c r="A7" s="1">
        <v>5</v>
      </c>
      <c r="B7" s="2">
        <v>36580</v>
      </c>
      <c r="C7" s="2">
        <f t="shared" si="0"/>
        <v>3048.3333333333335</v>
      </c>
      <c r="D7" s="2">
        <f t="shared" si="1"/>
        <v>703.4615384615385</v>
      </c>
      <c r="F7" s="1">
        <v>5</v>
      </c>
      <c r="G7" s="2">
        <f t="shared" si="2"/>
        <v>42067</v>
      </c>
      <c r="H7" s="2">
        <f t="shared" si="3"/>
        <v>3505.583333333333</v>
      </c>
      <c r="I7" s="2">
        <f t="shared" si="4"/>
        <v>808.9807692307692</v>
      </c>
    </row>
    <row r="8" spans="1:9" ht="12.75">
      <c r="A8" s="1">
        <v>6</v>
      </c>
      <c r="B8" s="2">
        <v>41960</v>
      </c>
      <c r="C8" s="2">
        <f t="shared" si="0"/>
        <v>3496.6666666666665</v>
      </c>
      <c r="D8" s="2">
        <f t="shared" si="1"/>
        <v>806.9230769230769</v>
      </c>
      <c r="F8" s="1">
        <v>6</v>
      </c>
      <c r="G8" s="2">
        <f t="shared" si="2"/>
        <v>48253.99999999999</v>
      </c>
      <c r="H8" s="2">
        <f t="shared" si="3"/>
        <v>4021.166666666666</v>
      </c>
      <c r="I8" s="2">
        <f t="shared" si="4"/>
        <v>927.9615384615383</v>
      </c>
    </row>
    <row r="9" spans="1:9" ht="12.75">
      <c r="A9" s="1">
        <v>7</v>
      </c>
      <c r="B9" s="2">
        <v>47340</v>
      </c>
      <c r="C9" s="2">
        <f t="shared" si="0"/>
        <v>3945</v>
      </c>
      <c r="D9" s="2">
        <f t="shared" si="1"/>
        <v>910.3846153846154</v>
      </c>
      <c r="F9" s="1">
        <v>7</v>
      </c>
      <c r="G9" s="2">
        <f t="shared" si="2"/>
        <v>54440.99999999999</v>
      </c>
      <c r="H9" s="2">
        <f t="shared" si="3"/>
        <v>4536.75</v>
      </c>
      <c r="I9" s="2">
        <f t="shared" si="4"/>
        <v>1046.9423076923076</v>
      </c>
    </row>
    <row r="10" spans="1:9" ht="12.75">
      <c r="A10" s="1">
        <v>8</v>
      </c>
      <c r="B10" s="2">
        <v>52720</v>
      </c>
      <c r="C10" s="2">
        <f t="shared" si="0"/>
        <v>4393.333333333333</v>
      </c>
      <c r="D10" s="2">
        <f t="shared" si="1"/>
        <v>1013.8461538461538</v>
      </c>
      <c r="F10" s="1">
        <v>8</v>
      </c>
      <c r="G10" s="2">
        <f t="shared" si="2"/>
        <v>60627.99999999999</v>
      </c>
      <c r="H10" s="2">
        <f t="shared" si="3"/>
        <v>5052.333333333333</v>
      </c>
      <c r="I10" s="2">
        <f t="shared" si="4"/>
        <v>1165.923076923077</v>
      </c>
    </row>
    <row r="11" spans="1:9" ht="12.75">
      <c r="A11" s="1" t="s">
        <v>4</v>
      </c>
      <c r="B11" s="2">
        <v>5380</v>
      </c>
      <c r="C11" s="2">
        <f t="shared" si="0"/>
        <v>448.3333333333333</v>
      </c>
      <c r="D11" s="2">
        <f t="shared" si="1"/>
        <v>103.46153846153847</v>
      </c>
      <c r="F11" s="1" t="s">
        <v>4</v>
      </c>
      <c r="G11" s="2">
        <f>SUM(B11*1.15)</f>
        <v>6186.999999999999</v>
      </c>
      <c r="H11" s="2">
        <f>SUM(C11*1.15)</f>
        <v>515.5833333333333</v>
      </c>
      <c r="I11" s="2">
        <f>SUM(D11*1.15)</f>
        <v>118.98076923076923</v>
      </c>
    </row>
    <row r="13" spans="1:9" ht="12.75">
      <c r="A13" s="9">
        <v>1.25</v>
      </c>
      <c r="B13" s="10"/>
      <c r="C13" s="10"/>
      <c r="D13" s="11"/>
      <c r="F13" s="12">
        <v>1.875</v>
      </c>
      <c r="G13" s="13"/>
      <c r="H13" s="13"/>
      <c r="I13" s="14"/>
    </row>
    <row r="14" spans="1:9" ht="12.75">
      <c r="A14" s="1" t="s">
        <v>0</v>
      </c>
      <c r="B14" s="1" t="s">
        <v>1</v>
      </c>
      <c r="C14" s="1" t="s">
        <v>2</v>
      </c>
      <c r="D14" s="1" t="s">
        <v>3</v>
      </c>
      <c r="F14" s="1" t="s">
        <v>0</v>
      </c>
      <c r="G14" s="1" t="s">
        <v>1</v>
      </c>
      <c r="H14" s="1" t="s">
        <v>2</v>
      </c>
      <c r="I14" s="1" t="s">
        <v>3</v>
      </c>
    </row>
    <row r="15" spans="1:9" ht="12.75">
      <c r="A15" s="1">
        <v>1</v>
      </c>
      <c r="B15" s="2">
        <f>SUM(B3*1.25)</f>
        <v>18825</v>
      </c>
      <c r="C15" s="2">
        <f>SUM(C3*1.25)</f>
        <v>1568.75</v>
      </c>
      <c r="D15" s="2">
        <f>SUM(D3*1.25)</f>
        <v>362.01923076923083</v>
      </c>
      <c r="F15" s="1">
        <v>1</v>
      </c>
      <c r="G15" s="2">
        <f>SUM(B3*1.875)</f>
        <v>28237.5</v>
      </c>
      <c r="H15" s="2">
        <f>SUM(C3*1.875)</f>
        <v>2353.125</v>
      </c>
      <c r="I15" s="2">
        <f>SUM(D3*1.875)</f>
        <v>543.0288461538462</v>
      </c>
    </row>
    <row r="16" spans="1:9" ht="12.75">
      <c r="A16" s="1">
        <v>2</v>
      </c>
      <c r="B16" s="2">
        <f aca="true" t="shared" si="5" ref="B16:D22">SUM(B4*1.25)</f>
        <v>25550</v>
      </c>
      <c r="C16" s="2">
        <f t="shared" si="5"/>
        <v>2129.1666666666665</v>
      </c>
      <c r="D16" s="2">
        <f t="shared" si="5"/>
        <v>491.34615384615387</v>
      </c>
      <c r="F16" s="1">
        <v>2</v>
      </c>
      <c r="G16" s="2">
        <f aca="true" t="shared" si="6" ref="G16:G23">SUM(B4*1.875)</f>
        <v>38325</v>
      </c>
      <c r="H16" s="2">
        <f aca="true" t="shared" si="7" ref="H16:H23">SUM(C4*1.875)</f>
        <v>3193.75</v>
      </c>
      <c r="I16" s="2">
        <f aca="true" t="shared" si="8" ref="I16:I23">SUM(D4*1.875)</f>
        <v>737.0192307692308</v>
      </c>
    </row>
    <row r="17" spans="1:9" ht="12.75">
      <c r="A17" s="1">
        <v>3</v>
      </c>
      <c r="B17" s="2">
        <f t="shared" si="5"/>
        <v>32275</v>
      </c>
      <c r="C17" s="2">
        <f t="shared" si="5"/>
        <v>2689.583333333333</v>
      </c>
      <c r="D17" s="2">
        <f t="shared" si="5"/>
        <v>620.6730769230769</v>
      </c>
      <c r="F17" s="1">
        <v>3</v>
      </c>
      <c r="G17" s="2">
        <f t="shared" si="6"/>
        <v>48412.5</v>
      </c>
      <c r="H17" s="2">
        <f t="shared" si="7"/>
        <v>4034.3749999999995</v>
      </c>
      <c r="I17" s="2">
        <f t="shared" si="8"/>
        <v>931.0096153846154</v>
      </c>
    </row>
    <row r="18" spans="1:9" ht="12.75">
      <c r="A18" s="1">
        <v>4</v>
      </c>
      <c r="B18" s="2">
        <f t="shared" si="5"/>
        <v>39000</v>
      </c>
      <c r="C18" s="2">
        <f t="shared" si="5"/>
        <v>3250</v>
      </c>
      <c r="D18" s="2">
        <f t="shared" si="5"/>
        <v>750</v>
      </c>
      <c r="F18" s="1">
        <v>4</v>
      </c>
      <c r="G18" s="2">
        <f t="shared" si="6"/>
        <v>58500</v>
      </c>
      <c r="H18" s="2">
        <f t="shared" si="7"/>
        <v>4875</v>
      </c>
      <c r="I18" s="2">
        <f t="shared" si="8"/>
        <v>1125</v>
      </c>
    </row>
    <row r="19" spans="1:9" ht="12.75">
      <c r="A19" s="1">
        <v>5</v>
      </c>
      <c r="B19" s="2">
        <f t="shared" si="5"/>
        <v>45725</v>
      </c>
      <c r="C19" s="2">
        <f t="shared" si="5"/>
        <v>3810.416666666667</v>
      </c>
      <c r="D19" s="2">
        <f t="shared" si="5"/>
        <v>879.3269230769231</v>
      </c>
      <c r="F19" s="1">
        <v>5</v>
      </c>
      <c r="G19" s="2">
        <f t="shared" si="6"/>
        <v>68587.5</v>
      </c>
      <c r="H19" s="2">
        <f t="shared" si="7"/>
        <v>5715.625</v>
      </c>
      <c r="I19" s="2">
        <f t="shared" si="8"/>
        <v>1318.9903846153845</v>
      </c>
    </row>
    <row r="20" spans="1:9" ht="12.75">
      <c r="A20" s="1">
        <v>6</v>
      </c>
      <c r="B20" s="2">
        <f t="shared" si="5"/>
        <v>52450</v>
      </c>
      <c r="C20" s="2">
        <f t="shared" si="5"/>
        <v>4370.833333333333</v>
      </c>
      <c r="D20" s="2">
        <f t="shared" si="5"/>
        <v>1008.6538461538462</v>
      </c>
      <c r="F20" s="1">
        <v>6</v>
      </c>
      <c r="G20" s="2">
        <f t="shared" si="6"/>
        <v>78675</v>
      </c>
      <c r="H20" s="2">
        <f t="shared" si="7"/>
        <v>6556.25</v>
      </c>
      <c r="I20" s="2">
        <f t="shared" si="8"/>
        <v>1512.9807692307693</v>
      </c>
    </row>
    <row r="21" spans="1:9" ht="12.75">
      <c r="A21" s="1">
        <v>7</v>
      </c>
      <c r="B21" s="2">
        <f t="shared" si="5"/>
        <v>59175</v>
      </c>
      <c r="C21" s="2">
        <f t="shared" si="5"/>
        <v>4931.25</v>
      </c>
      <c r="D21" s="2">
        <f t="shared" si="5"/>
        <v>1137.9807692307693</v>
      </c>
      <c r="F21" s="1">
        <v>7</v>
      </c>
      <c r="G21" s="2">
        <f t="shared" si="6"/>
        <v>88762.5</v>
      </c>
      <c r="H21" s="2">
        <f t="shared" si="7"/>
        <v>7396.875</v>
      </c>
      <c r="I21" s="2">
        <f t="shared" si="8"/>
        <v>1706.9711538461538</v>
      </c>
    </row>
    <row r="22" spans="1:9" ht="12.75">
      <c r="A22" s="1">
        <v>8</v>
      </c>
      <c r="B22" s="2">
        <f t="shared" si="5"/>
        <v>65900</v>
      </c>
      <c r="C22" s="2">
        <f t="shared" si="5"/>
        <v>5491.666666666666</v>
      </c>
      <c r="D22" s="2">
        <f t="shared" si="5"/>
        <v>1267.3076923076924</v>
      </c>
      <c r="F22" s="1">
        <v>8</v>
      </c>
      <c r="G22" s="2">
        <f t="shared" si="6"/>
        <v>98850</v>
      </c>
      <c r="H22" s="2">
        <f t="shared" si="7"/>
        <v>8237.5</v>
      </c>
      <c r="I22" s="2">
        <f t="shared" si="8"/>
        <v>1900.9615384615383</v>
      </c>
    </row>
    <row r="23" spans="1:9" ht="12.75">
      <c r="A23" s="1" t="s">
        <v>4</v>
      </c>
      <c r="B23" s="2">
        <f>SUM(B11*1.25)</f>
        <v>6725</v>
      </c>
      <c r="C23" s="2">
        <f>SUM(C11*1.25)</f>
        <v>560.4166666666666</v>
      </c>
      <c r="D23" s="2">
        <f>SUM(D11*1.25)</f>
        <v>129.3269230769231</v>
      </c>
      <c r="F23" s="1" t="s">
        <v>4</v>
      </c>
      <c r="G23" s="2">
        <f t="shared" si="6"/>
        <v>10087.5</v>
      </c>
      <c r="H23" s="2">
        <f t="shared" si="7"/>
        <v>840.625</v>
      </c>
      <c r="I23" s="2">
        <f t="shared" si="8"/>
        <v>193.9903846153846</v>
      </c>
    </row>
    <row r="27" spans="1:9" ht="12.75">
      <c r="A27" s="9">
        <v>2</v>
      </c>
      <c r="B27" s="10"/>
      <c r="C27" s="10"/>
      <c r="D27" s="11"/>
      <c r="F27" s="9">
        <v>3</v>
      </c>
      <c r="G27" s="10"/>
      <c r="H27" s="10"/>
      <c r="I27" s="11"/>
    </row>
    <row r="28" spans="1:9" ht="12.75">
      <c r="A28" s="1" t="s">
        <v>0</v>
      </c>
      <c r="B28" s="1" t="s">
        <v>1</v>
      </c>
      <c r="C28" s="1" t="s">
        <v>2</v>
      </c>
      <c r="D28" s="1" t="s">
        <v>3</v>
      </c>
      <c r="F28" s="1" t="s">
        <v>0</v>
      </c>
      <c r="G28" s="1" t="s">
        <v>1</v>
      </c>
      <c r="H28" s="1" t="s">
        <v>2</v>
      </c>
      <c r="I28" s="1" t="s">
        <v>3</v>
      </c>
    </row>
    <row r="29" spans="1:9" ht="12.75">
      <c r="A29" s="1">
        <v>1</v>
      </c>
      <c r="B29" s="2">
        <f>SUM(B3*2)</f>
        <v>30120</v>
      </c>
      <c r="C29" s="2">
        <f>SUM(C3*2)</f>
        <v>2510</v>
      </c>
      <c r="D29" s="2">
        <f>SUM(D3*2)</f>
        <v>579.2307692307693</v>
      </c>
      <c r="F29" s="1">
        <v>1</v>
      </c>
      <c r="G29" s="2">
        <f aca="true" t="shared" si="9" ref="G29:G37">SUM(B3*3)</f>
        <v>45180</v>
      </c>
      <c r="H29" s="2">
        <f aca="true" t="shared" si="10" ref="H29:H37">SUM(C3*3)</f>
        <v>3765</v>
      </c>
      <c r="I29" s="2">
        <f aca="true" t="shared" si="11" ref="I29:I37">SUM(D3*3)</f>
        <v>868.8461538461539</v>
      </c>
    </row>
    <row r="30" spans="1:9" ht="12.75">
      <c r="A30" s="1">
        <v>2</v>
      </c>
      <c r="B30" s="2">
        <f aca="true" t="shared" si="12" ref="B30:D37">SUM(B4*2)</f>
        <v>40880</v>
      </c>
      <c r="C30" s="2">
        <f t="shared" si="12"/>
        <v>3406.6666666666665</v>
      </c>
      <c r="D30" s="2">
        <f t="shared" si="12"/>
        <v>786.1538461538462</v>
      </c>
      <c r="F30" s="1">
        <v>2</v>
      </c>
      <c r="G30" s="2">
        <f t="shared" si="9"/>
        <v>61320</v>
      </c>
      <c r="H30" s="2">
        <f t="shared" si="10"/>
        <v>5110</v>
      </c>
      <c r="I30" s="2">
        <f t="shared" si="11"/>
        <v>1179.2307692307693</v>
      </c>
    </row>
    <row r="31" spans="1:9" ht="12.75">
      <c r="A31" s="1">
        <v>3</v>
      </c>
      <c r="B31" s="2">
        <f t="shared" si="12"/>
        <v>51640</v>
      </c>
      <c r="C31" s="2">
        <f>SUM(C5*2)</f>
        <v>4303.333333333333</v>
      </c>
      <c r="D31" s="2">
        <f t="shared" si="12"/>
        <v>993.0769230769231</v>
      </c>
      <c r="F31" s="1">
        <v>3</v>
      </c>
      <c r="G31" s="2">
        <f t="shared" si="9"/>
        <v>77460</v>
      </c>
      <c r="H31" s="2">
        <f t="shared" si="10"/>
        <v>6455</v>
      </c>
      <c r="I31" s="2">
        <f t="shared" si="11"/>
        <v>1489.6153846153848</v>
      </c>
    </row>
    <row r="32" spans="1:9" ht="12.75">
      <c r="A32" s="1">
        <v>4</v>
      </c>
      <c r="B32" s="2">
        <f t="shared" si="12"/>
        <v>62400</v>
      </c>
      <c r="C32" s="2">
        <f t="shared" si="12"/>
        <v>5200</v>
      </c>
      <c r="D32" s="2">
        <f t="shared" si="12"/>
        <v>1200</v>
      </c>
      <c r="F32" s="1">
        <v>4</v>
      </c>
      <c r="G32" s="2">
        <f t="shared" si="9"/>
        <v>93600</v>
      </c>
      <c r="H32" s="2">
        <f t="shared" si="10"/>
        <v>7800</v>
      </c>
      <c r="I32" s="2">
        <f t="shared" si="11"/>
        <v>1800</v>
      </c>
    </row>
    <row r="33" spans="1:9" ht="12.75">
      <c r="A33" s="1">
        <v>5</v>
      </c>
      <c r="B33" s="2">
        <f t="shared" si="12"/>
        <v>73160</v>
      </c>
      <c r="C33" s="2">
        <f t="shared" si="12"/>
        <v>6096.666666666667</v>
      </c>
      <c r="D33" s="2">
        <f t="shared" si="12"/>
        <v>1406.923076923077</v>
      </c>
      <c r="F33" s="1">
        <v>5</v>
      </c>
      <c r="G33" s="2">
        <f t="shared" si="9"/>
        <v>109740</v>
      </c>
      <c r="H33" s="2">
        <f t="shared" si="10"/>
        <v>9145</v>
      </c>
      <c r="I33" s="2">
        <f t="shared" si="11"/>
        <v>2110.3846153846152</v>
      </c>
    </row>
    <row r="34" spans="1:9" ht="12.75">
      <c r="A34" s="1">
        <v>6</v>
      </c>
      <c r="B34" s="2">
        <f t="shared" si="12"/>
        <v>83920</v>
      </c>
      <c r="C34" s="2">
        <f>SUM(C8*2)</f>
        <v>6993.333333333333</v>
      </c>
      <c r="D34" s="2">
        <f t="shared" si="12"/>
        <v>1613.8461538461538</v>
      </c>
      <c r="F34" s="1">
        <v>6</v>
      </c>
      <c r="G34" s="2">
        <f t="shared" si="9"/>
        <v>125880</v>
      </c>
      <c r="H34" s="2">
        <f t="shared" si="10"/>
        <v>10490</v>
      </c>
      <c r="I34" s="2">
        <f t="shared" si="11"/>
        <v>2420.7692307692305</v>
      </c>
    </row>
    <row r="35" spans="1:9" ht="12.75">
      <c r="A35" s="1">
        <v>7</v>
      </c>
      <c r="B35" s="2">
        <f t="shared" si="12"/>
        <v>94680</v>
      </c>
      <c r="C35" s="2">
        <f t="shared" si="12"/>
        <v>7890</v>
      </c>
      <c r="D35" s="2">
        <f t="shared" si="12"/>
        <v>1820.7692307692307</v>
      </c>
      <c r="F35" s="1">
        <v>7</v>
      </c>
      <c r="G35" s="2">
        <f t="shared" si="9"/>
        <v>142020</v>
      </c>
      <c r="H35" s="2">
        <f t="shared" si="10"/>
        <v>11835</v>
      </c>
      <c r="I35" s="2">
        <f t="shared" si="11"/>
        <v>2731.153846153846</v>
      </c>
    </row>
    <row r="36" spans="1:9" ht="12.75">
      <c r="A36" s="1">
        <v>8</v>
      </c>
      <c r="B36" s="2">
        <f t="shared" si="12"/>
        <v>105440</v>
      </c>
      <c r="C36" s="2">
        <f t="shared" si="12"/>
        <v>8786.666666666666</v>
      </c>
      <c r="D36" s="2">
        <f t="shared" si="12"/>
        <v>2027.6923076923076</v>
      </c>
      <c r="F36" s="1">
        <v>8</v>
      </c>
      <c r="G36" s="2">
        <f t="shared" si="9"/>
        <v>158160</v>
      </c>
      <c r="H36" s="2">
        <f t="shared" si="10"/>
        <v>13180</v>
      </c>
      <c r="I36" s="2">
        <f t="shared" si="11"/>
        <v>3041.5384615384614</v>
      </c>
    </row>
    <row r="37" spans="1:9" ht="12.75">
      <c r="A37" s="1" t="s">
        <v>4</v>
      </c>
      <c r="B37" s="2">
        <f t="shared" si="12"/>
        <v>10760</v>
      </c>
      <c r="C37" s="2">
        <f t="shared" si="12"/>
        <v>896.6666666666666</v>
      </c>
      <c r="D37" s="2">
        <f t="shared" si="12"/>
        <v>206.92307692307693</v>
      </c>
      <c r="F37" s="1" t="s">
        <v>4</v>
      </c>
      <c r="G37" s="2">
        <f t="shared" si="9"/>
        <v>16140</v>
      </c>
      <c r="H37" s="2">
        <f t="shared" si="10"/>
        <v>1345</v>
      </c>
      <c r="I37" s="2">
        <f t="shared" si="11"/>
        <v>310.3846153846154</v>
      </c>
    </row>
    <row r="38" spans="1:4" ht="12.75">
      <c r="A38" s="5"/>
      <c r="B38" s="5"/>
      <c r="C38" s="5"/>
      <c r="D38" s="5"/>
    </row>
    <row r="39" spans="1:7" ht="12.75">
      <c r="A39" s="5"/>
      <c r="B39" s="5"/>
      <c r="C39" s="5"/>
      <c r="D39" s="5"/>
      <c r="G39" s="4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5" ht="12.75">
      <c r="B45" s="3"/>
    </row>
  </sheetData>
  <sheetProtection/>
  <mergeCells count="6">
    <mergeCell ref="A1:D1"/>
    <mergeCell ref="F1:I1"/>
    <mergeCell ref="A27:D27"/>
    <mergeCell ref="F27:I27"/>
    <mergeCell ref="A13:D13"/>
    <mergeCell ref="F13:I13"/>
  </mergeCells>
  <printOptions/>
  <pageMargins left="0.75" right="0.75" top="1" bottom="1" header="0.5" footer="0.5"/>
  <pageSetup horizontalDpi="600" verticalDpi="600" orientation="portrait"/>
  <headerFooter alignWithMargins="0">
    <oddHeader>&amp;L&amp;"Arial,Bold"2024 Federal Poverty Level Guidelines (prepared by MLRI, January 2024)</oddHeader>
    <oddFooter>&amp;L&amp;"Calibri,Regular"&amp;11&amp;K000000Prepared January 2024, MLRI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Microsoft Office User</cp:lastModifiedBy>
  <cp:lastPrinted>2023-01-19T16:12:35Z</cp:lastPrinted>
  <dcterms:created xsi:type="dcterms:W3CDTF">2012-03-20T17:57:57Z</dcterms:created>
  <dcterms:modified xsi:type="dcterms:W3CDTF">2024-01-19T15:52:46Z</dcterms:modified>
  <cp:category/>
  <cp:version/>
  <cp:contentType/>
  <cp:contentStatus/>
</cp:coreProperties>
</file>